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2-2014 гг" sheetId="1" r:id="rId1"/>
  </sheets>
  <definedNames>
    <definedName name="_xlnm.Print_Area" localSheetId="0">'2012-2014 гг'!$A$1:$H$13</definedName>
  </definedNames>
  <calcPr calcId="124519"/>
</workbook>
</file>

<file path=xl/calcChain.xml><?xml version="1.0" encoding="utf-8"?>
<calcChain xmlns="http://schemas.openxmlformats.org/spreadsheetml/2006/main">
  <c r="C12" i="1"/>
  <c r="C11"/>
  <c r="C9"/>
  <c r="B12"/>
  <c r="B11"/>
  <c r="B9"/>
  <c r="E9"/>
  <c r="G9" l="1"/>
  <c r="G11"/>
  <c r="G12"/>
  <c r="D9"/>
  <c r="F8"/>
  <c r="E8"/>
  <c r="G8" l="1"/>
  <c r="D11"/>
  <c r="D12"/>
  <c r="C8"/>
  <c r="B8"/>
  <c r="D8" l="1"/>
</calcChain>
</file>

<file path=xl/sharedStrings.xml><?xml version="1.0" encoding="utf-8"?>
<sst xmlns="http://schemas.openxmlformats.org/spreadsheetml/2006/main" count="19" uniqueCount="18">
  <si>
    <t>ИНФОРМАЦИЯ</t>
  </si>
  <si>
    <t>федеральный бюджет</t>
  </si>
  <si>
    <t xml:space="preserve">местные бюджеты   </t>
  </si>
  <si>
    <t xml:space="preserve">Сумма затрат, в том числе:  </t>
  </si>
  <si>
    <t xml:space="preserve">внебюджетные  источники    </t>
  </si>
  <si>
    <t>Примечание</t>
  </si>
  <si>
    <t xml:space="preserve"> Источник финансирования программы      </t>
  </si>
  <si>
    <t>% выполнения  плана</t>
  </si>
  <si>
    <t>% выполнения плана</t>
  </si>
  <si>
    <t>С начала реализации программы</t>
  </si>
  <si>
    <t>План</t>
  </si>
  <si>
    <t>Факт</t>
  </si>
  <si>
    <t>План (годовой)</t>
  </si>
  <si>
    <t>Объемы и источники финансирования, тыс. руб.</t>
  </si>
  <si>
    <r>
      <t>Отчетный год</t>
    </r>
    <r>
      <rPr>
        <vertAlign val="superscript"/>
        <sz val="12"/>
        <color theme="1"/>
        <rFont val="Times New Roman"/>
        <family val="1"/>
        <charset val="204"/>
      </rPr>
      <t>*</t>
    </r>
  </si>
  <si>
    <t>по итогам 2014 года</t>
  </si>
  <si>
    <t>областной бюджет</t>
  </si>
  <si>
    <t xml:space="preserve">о финансировании долгосрочной целевой программы "Укрепление и развитие материально-технической базы детских оздоровительных учреждений в Новосибирской области на 2012-2014 годы"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</si>
</sst>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/>
    <xf numFmtId="164" fontId="7" fillId="0" borderId="0" xfId="0" applyNumberFormat="1" applyFont="1"/>
    <xf numFmtId="164" fontId="2" fillId="0" borderId="0" xfId="0" applyNumberFormat="1" applyFont="1"/>
    <xf numFmtId="4" fontId="5" fillId="2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view="pageBreakPreview" zoomScaleSheetLayoutView="100" workbookViewId="0">
      <selection activeCell="A3" sqref="A3:H3"/>
    </sheetView>
  </sheetViews>
  <sheetFormatPr defaultRowHeight="15"/>
  <cols>
    <col min="1" max="1" width="31.85546875" customWidth="1"/>
    <col min="2" max="3" width="14.42578125" bestFit="1" customWidth="1"/>
    <col min="4" max="4" width="17" customWidth="1"/>
    <col min="5" max="5" width="12.7109375" customWidth="1"/>
    <col min="6" max="6" width="13.28515625" bestFit="1" customWidth="1"/>
    <col min="7" max="7" width="15.5703125" customWidth="1"/>
    <col min="8" max="8" width="24.85546875" customWidth="1"/>
    <col min="9" max="9" width="12.7109375" bestFit="1" customWidth="1"/>
  </cols>
  <sheetData>
    <row r="1" spans="1:9" s="1" customFormat="1" ht="18.75">
      <c r="A1" s="18" t="s">
        <v>0</v>
      </c>
      <c r="B1" s="18"/>
      <c r="C1" s="18"/>
      <c r="D1" s="18"/>
      <c r="E1" s="18"/>
      <c r="F1" s="18"/>
      <c r="G1" s="18"/>
      <c r="H1" s="18"/>
    </row>
    <row r="2" spans="1:9" s="1" customFormat="1" ht="35.25" customHeight="1">
      <c r="A2" s="19" t="s">
        <v>17</v>
      </c>
      <c r="B2" s="19"/>
      <c r="C2" s="19"/>
      <c r="D2" s="19"/>
      <c r="E2" s="19"/>
      <c r="F2" s="19"/>
      <c r="G2" s="19"/>
      <c r="H2" s="19"/>
    </row>
    <row r="3" spans="1:9" s="1" customFormat="1" ht="18.75">
      <c r="A3" s="18" t="s">
        <v>15</v>
      </c>
      <c r="B3" s="18"/>
      <c r="C3" s="18"/>
      <c r="D3" s="18"/>
      <c r="E3" s="18"/>
      <c r="F3" s="18"/>
      <c r="G3" s="18"/>
      <c r="H3" s="18"/>
    </row>
    <row r="4" spans="1:9" s="1" customFormat="1" ht="18.75">
      <c r="A4" s="18"/>
      <c r="B4" s="18"/>
      <c r="C4" s="18"/>
      <c r="D4" s="18"/>
      <c r="E4" s="18"/>
      <c r="F4" s="7"/>
      <c r="G4" s="7"/>
      <c r="H4" s="7"/>
    </row>
    <row r="5" spans="1:9" s="1" customFormat="1" ht="18.75" customHeight="1">
      <c r="A5" s="20" t="s">
        <v>6</v>
      </c>
      <c r="B5" s="20" t="s">
        <v>13</v>
      </c>
      <c r="C5" s="20"/>
      <c r="D5" s="20"/>
      <c r="E5" s="20"/>
      <c r="F5" s="20"/>
      <c r="G5" s="20"/>
      <c r="H5" s="21" t="s">
        <v>5</v>
      </c>
    </row>
    <row r="6" spans="1:9" s="1" customFormat="1" ht="37.5" customHeight="1">
      <c r="A6" s="20"/>
      <c r="B6" s="20" t="s">
        <v>9</v>
      </c>
      <c r="C6" s="20"/>
      <c r="D6" s="21" t="s">
        <v>7</v>
      </c>
      <c r="E6" s="20" t="s">
        <v>14</v>
      </c>
      <c r="F6" s="20"/>
      <c r="G6" s="21" t="s">
        <v>8</v>
      </c>
      <c r="H6" s="23"/>
    </row>
    <row r="7" spans="1:9" s="1" customFormat="1" ht="31.5">
      <c r="A7" s="20"/>
      <c r="B7" s="8" t="s">
        <v>10</v>
      </c>
      <c r="C7" s="8" t="s">
        <v>11</v>
      </c>
      <c r="D7" s="22"/>
      <c r="E7" s="8" t="s">
        <v>12</v>
      </c>
      <c r="F7" s="8" t="s">
        <v>11</v>
      </c>
      <c r="G7" s="22"/>
      <c r="H7" s="22"/>
    </row>
    <row r="8" spans="1:9" s="2" customFormat="1" ht="18.75">
      <c r="A8" s="9" t="s">
        <v>3</v>
      </c>
      <c r="B8" s="5">
        <f>B9+B10+B11+B12</f>
        <v>698340.4</v>
      </c>
      <c r="C8" s="5">
        <f>C9+C10+C11+C12</f>
        <v>578927.88</v>
      </c>
      <c r="D8" s="3">
        <f>100*C8/B8</f>
        <v>82.900528166493018</v>
      </c>
      <c r="E8" s="3">
        <f>E9+E10+E11+E12</f>
        <v>162407</v>
      </c>
      <c r="F8" s="3">
        <f>F9+F10+F11+F12</f>
        <v>130362.38</v>
      </c>
      <c r="G8" s="3">
        <f>100*F8/E8</f>
        <v>80.268941609659677</v>
      </c>
      <c r="H8" s="15"/>
      <c r="I8" s="13"/>
    </row>
    <row r="9" spans="1:9" s="1" customFormat="1" ht="18.75">
      <c r="A9" s="10" t="s">
        <v>16</v>
      </c>
      <c r="B9" s="6">
        <f>394601+E9</f>
        <v>501010</v>
      </c>
      <c r="C9" s="6">
        <f>358604.7+F9</f>
        <v>458269.08</v>
      </c>
      <c r="D9" s="4">
        <f>100*C9/B9</f>
        <v>91.469048521985584</v>
      </c>
      <c r="E9" s="14">
        <f>18209+1000+87200</f>
        <v>106409</v>
      </c>
      <c r="F9" s="14">
        <v>99664.38</v>
      </c>
      <c r="G9" s="4">
        <f t="shared" ref="G9:G12" si="0">100*F9/E9</f>
        <v>93.661607570788192</v>
      </c>
      <c r="H9" s="16"/>
      <c r="I9" s="13"/>
    </row>
    <row r="10" spans="1:9" s="1" customFormat="1" ht="18.75">
      <c r="A10" s="10" t="s">
        <v>1</v>
      </c>
      <c r="B10" s="6">
        <v>0</v>
      </c>
      <c r="C10" s="6">
        <v>0</v>
      </c>
      <c r="D10" s="4">
        <v>0</v>
      </c>
      <c r="E10" s="14">
        <v>0</v>
      </c>
      <c r="F10" s="14">
        <v>0</v>
      </c>
      <c r="G10" s="4">
        <v>0</v>
      </c>
      <c r="H10" s="16"/>
      <c r="I10" s="13"/>
    </row>
    <row r="11" spans="1:9" s="1" customFormat="1" ht="18.75">
      <c r="A11" s="10" t="s">
        <v>2</v>
      </c>
      <c r="B11" s="6">
        <f>85366.4+E11</f>
        <v>117366.39999999999</v>
      </c>
      <c r="C11" s="6">
        <f>74470.4+F11</f>
        <v>95001.2</v>
      </c>
      <c r="D11" s="4">
        <f>100*C11/B11</f>
        <v>80.944120293371867</v>
      </c>
      <c r="E11" s="14">
        <v>32000</v>
      </c>
      <c r="F11" s="14">
        <v>20530.8</v>
      </c>
      <c r="G11" s="4">
        <f t="shared" si="0"/>
        <v>64.158749999999998</v>
      </c>
      <c r="H11" s="16"/>
      <c r="I11" s="13"/>
    </row>
    <row r="12" spans="1:9" s="1" customFormat="1" ht="18.75">
      <c r="A12" s="10" t="s">
        <v>4</v>
      </c>
      <c r="B12" s="6">
        <f>55966+E12</f>
        <v>79964</v>
      </c>
      <c r="C12" s="6">
        <f>15490.4+F12</f>
        <v>25657.599999999999</v>
      </c>
      <c r="D12" s="4">
        <f>100*C12/B12</f>
        <v>32.086438897503875</v>
      </c>
      <c r="E12" s="14">
        <v>23998</v>
      </c>
      <c r="F12" s="14">
        <v>10167.200000000001</v>
      </c>
      <c r="G12" s="4">
        <f t="shared" si="0"/>
        <v>42.366863905325445</v>
      </c>
      <c r="H12" s="17"/>
      <c r="I12" s="13"/>
    </row>
    <row r="13" spans="1:9" ht="15.75">
      <c r="A13" s="11"/>
      <c r="B13" s="12"/>
      <c r="C13" s="12"/>
      <c r="D13" s="11"/>
      <c r="E13" s="12"/>
      <c r="F13" s="12"/>
      <c r="G13" s="11"/>
      <c r="H13" s="11"/>
    </row>
    <row r="14" spans="1:9" ht="15.75">
      <c r="A14" s="11"/>
      <c r="B14" s="12"/>
      <c r="C14" s="12"/>
      <c r="D14" s="11"/>
      <c r="E14" s="12"/>
      <c r="F14" s="12"/>
      <c r="G14" s="11"/>
      <c r="H14" s="11"/>
    </row>
  </sheetData>
  <mergeCells count="12">
    <mergeCell ref="H8:H12"/>
    <mergeCell ref="A1:H1"/>
    <mergeCell ref="A2:H2"/>
    <mergeCell ref="A3:H3"/>
    <mergeCell ref="B6:C6"/>
    <mergeCell ref="E6:F6"/>
    <mergeCell ref="A5:A7"/>
    <mergeCell ref="D6:D7"/>
    <mergeCell ref="G6:G7"/>
    <mergeCell ref="H5:H7"/>
    <mergeCell ref="A4:E4"/>
    <mergeCell ref="B5:G5"/>
  </mergeCells>
  <pageMargins left="0.17" right="0.17" top="0.47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2012-2014 гг</vt:lpstr>
      <vt:lpstr>'2012-2014 гг'!Область_печати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2015-04-15T10:00:43Z</dcterms:modified>
</cp:coreProperties>
</file>